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11400" yWindow="460" windowWidth="17400" windowHeight="17040" tabRatio="500"/>
  </bookViews>
  <sheets>
    <sheet name="Jasper" sheetId="7" r:id="rId1"/>
    <sheet name="SUMMARIES" sheetId="8" r:id="rId2"/>
  </sheets>
  <calcPr calcId="150001" concurrentCalc="0"/>
  <pivotCaches>
    <pivotCache cacheId="63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3" i="7" l="1"/>
  <c r="F56" i="7"/>
  <c r="B3" i="7"/>
  <c r="G56" i="7"/>
  <c r="B5" i="7"/>
  <c r="B4" i="7"/>
</calcChain>
</file>

<file path=xl/comments1.xml><?xml version="1.0" encoding="utf-8"?>
<comments xmlns="http://schemas.openxmlformats.org/spreadsheetml/2006/main">
  <authors>
    <author>Microsoft Office User</author>
  </authors>
  <commentList>
    <comment ref="B2" authorId="0">
      <text>
        <r>
          <rPr>
            <b/>
            <sz val="10"/>
            <color indexed="81"/>
            <rFont val="Calibri"/>
            <family val="2"/>
          </rPr>
          <t>Microsoft Office User:</t>
        </r>
        <r>
          <rPr>
            <sz val="10"/>
            <color indexed="81"/>
            <rFont val="Calibri"/>
            <family val="2"/>
          </rPr>
          <t xml:space="preserve">
Fill-in with your budget</t>
        </r>
      </text>
    </comment>
  </commentList>
</comments>
</file>

<file path=xl/sharedStrings.xml><?xml version="1.0" encoding="utf-8"?>
<sst xmlns="http://schemas.openxmlformats.org/spreadsheetml/2006/main" count="88" uniqueCount="53">
  <si>
    <t>Date</t>
  </si>
  <si>
    <t>Time</t>
  </si>
  <si>
    <t>Activity</t>
  </si>
  <si>
    <t>Travel Time</t>
  </si>
  <si>
    <t>Notes</t>
  </si>
  <si>
    <t>Accomodation</t>
  </si>
  <si>
    <t>Food</t>
  </si>
  <si>
    <t>Day 1</t>
  </si>
  <si>
    <t>Day 2</t>
  </si>
  <si>
    <t>Day 3</t>
  </si>
  <si>
    <t>Day 4</t>
  </si>
  <si>
    <t>Category</t>
  </si>
  <si>
    <t>Travel</t>
  </si>
  <si>
    <t>Budget</t>
  </si>
  <si>
    <t>Total Vacation Cost (Activities + Food)</t>
  </si>
  <si>
    <t>$ Available</t>
  </si>
  <si>
    <t>$ Actual Spent</t>
  </si>
  <si>
    <t>Actual Cost</t>
  </si>
  <si>
    <t>Total</t>
  </si>
  <si>
    <t>Row Labels</t>
  </si>
  <si>
    <t>(blank)</t>
  </si>
  <si>
    <t>Grand Total</t>
  </si>
  <si>
    <t>Sum of Actual Cost</t>
  </si>
  <si>
    <t>Budget Cost (2 adults)</t>
  </si>
  <si>
    <t>Sum of Budget Cost (2 adults)</t>
  </si>
  <si>
    <t>Jasper</t>
  </si>
  <si>
    <t>CAD ($)</t>
  </si>
  <si>
    <t>Arrive in Jasper</t>
  </si>
  <si>
    <t>Hotel (Fairmont Jasper Park Lodge)</t>
  </si>
  <si>
    <t>Leave Jasper</t>
  </si>
  <si>
    <t>Dinner at Raven Bistro</t>
  </si>
  <si>
    <t>Stop by Grocery store to pick up breakfast items</t>
  </si>
  <si>
    <t>Breakfast (Per Grocery Store List)</t>
  </si>
  <si>
    <t>Lunch at the Fairmont</t>
  </si>
  <si>
    <t>Walk to the Athabasca River</t>
  </si>
  <si>
    <t>Go to the spa for a massage</t>
  </si>
  <si>
    <t>Dinner at Evil Dave's Grill</t>
  </si>
  <si>
    <t>Medicine Lake</t>
  </si>
  <si>
    <t>Ice Skating on Lake Mildred (Rent ice skates)</t>
  </si>
  <si>
    <t>Maligne Canyon (Rent ice cleats)</t>
  </si>
  <si>
    <t>Snowshoeing on Maligne Lake (Rent snowshoes)</t>
  </si>
  <si>
    <t>Go for a swim at the pool</t>
  </si>
  <si>
    <t>Relax by the fire</t>
  </si>
  <si>
    <t>Lunch at Jasper Pizza Place</t>
  </si>
  <si>
    <t>2min drive</t>
  </si>
  <si>
    <t>12min drive</t>
  </si>
  <si>
    <t>11min drive</t>
  </si>
  <si>
    <t>7min walk</t>
  </si>
  <si>
    <t>1min walk</t>
  </si>
  <si>
    <t>25min drive</t>
  </si>
  <si>
    <t>21min drive</t>
  </si>
  <si>
    <t>45min drive</t>
  </si>
  <si>
    <t>Dinner at Jasper Brewing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</si>
</sst>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64" formatCode="mmmm\ d"/>
    <numFmt numFmtId="165" formatCode="_-[$¥-411]* #,##0.00_-;\-[$¥-411]* #,##0.00_-;_-[$¥-411]* &quot;-&quot;??_-;_-@_-"/>
    <numFmt numFmtId="166" formatCode="_-[$$-1009]* #,##0.00_-;\-[$$-1009]* #,##0.00_-;_-[$$-1009]* &quot;-&quot;??_-;_-@_-"/>
  </numFmts>
  <fonts count="11" x14ac:knownFonts="1">
    <font>
      <sz val="10"/>
      <color rgb="FF000000"/>
      <name val="Arial"/>
    </font>
    <font>
      <sz val="11"/>
      <name val="Arial"/>
      <family val="2"/>
    </font>
    <font>
      <u/>
      <sz val="10"/>
      <color theme="11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81"/>
      <name val="Calibri"/>
      <family val="2"/>
    </font>
    <font>
      <b/>
      <sz val="10"/>
      <color indexed="81"/>
      <name val="Calibri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A4C2F4"/>
        <bgColor rgb="FFA4C2F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44" fontId="10" fillId="0" borderId="0" applyFont="0" applyFill="0" applyBorder="0" applyAlignment="0" applyProtection="0"/>
  </cellStyleXfs>
  <cellXfs count="60">
    <xf numFmtId="0" fontId="0" fillId="0" borderId="0" xfId="0" applyFont="1" applyAlignment="1"/>
    <xf numFmtId="165" fontId="0" fillId="0" borderId="0" xfId="0" applyNumberFormat="1" applyFont="1" applyAlignment="1"/>
    <xf numFmtId="0" fontId="3" fillId="0" borderId="3" xfId="0" applyFont="1" applyBorder="1" applyAlignment="1"/>
    <xf numFmtId="0" fontId="1" fillId="0" borderId="3" xfId="0" applyFont="1" applyFill="1" applyBorder="1"/>
    <xf numFmtId="0" fontId="5" fillId="0" borderId="3" xfId="0" applyFont="1" applyBorder="1" applyAlignment="1"/>
    <xf numFmtId="0" fontId="1" fillId="0" borderId="3" xfId="0" applyFont="1" applyFill="1" applyBorder="1" applyAlignment="1"/>
    <xf numFmtId="0" fontId="5" fillId="0" borderId="3" xfId="0" applyFont="1" applyFill="1" applyBorder="1" applyAlignment="1"/>
    <xf numFmtId="0" fontId="4" fillId="2" borderId="4" xfId="0" applyFont="1" applyFill="1" applyBorder="1" applyAlignment="1"/>
    <xf numFmtId="0" fontId="1" fillId="0" borderId="6" xfId="0" applyFont="1" applyFill="1" applyBorder="1" applyAlignment="1"/>
    <xf numFmtId="0" fontId="1" fillId="0" borderId="7" xfId="0" applyFont="1" applyFill="1" applyBorder="1"/>
    <xf numFmtId="0" fontId="5" fillId="0" borderId="7" xfId="0" applyFont="1" applyBorder="1" applyAlignment="1"/>
    <xf numFmtId="0" fontId="5" fillId="0" borderId="8" xfId="0" applyFont="1" applyBorder="1" applyAlignment="1"/>
    <xf numFmtId="0" fontId="5" fillId="0" borderId="9" xfId="0" applyFont="1" applyBorder="1" applyAlignment="1"/>
    <xf numFmtId="0" fontId="1" fillId="0" borderId="10" xfId="0" applyFont="1" applyFill="1" applyBorder="1" applyAlignment="1"/>
    <xf numFmtId="0" fontId="5" fillId="0" borderId="10" xfId="0" applyFont="1" applyBorder="1" applyAlignment="1"/>
    <xf numFmtId="0" fontId="5" fillId="0" borderId="11" xfId="0" applyFont="1" applyBorder="1" applyAlignment="1"/>
    <xf numFmtId="0" fontId="1" fillId="0" borderId="7" xfId="0" applyFont="1" applyFill="1" applyBorder="1" applyAlignment="1"/>
    <xf numFmtId="0" fontId="1" fillId="0" borderId="10" xfId="0" applyFont="1" applyFill="1" applyBorder="1"/>
    <xf numFmtId="0" fontId="5" fillId="0" borderId="7" xfId="0" applyFont="1" applyFill="1" applyBorder="1" applyAlignment="1"/>
    <xf numFmtId="0" fontId="3" fillId="3" borderId="1" xfId="0" applyFont="1" applyFill="1" applyBorder="1"/>
    <xf numFmtId="0" fontId="3" fillId="3" borderId="1" xfId="0" applyFont="1" applyFill="1" applyBorder="1" applyAlignment="1"/>
    <xf numFmtId="0" fontId="3" fillId="3" borderId="2" xfId="0" applyFont="1" applyFill="1" applyBorder="1"/>
    <xf numFmtId="0" fontId="6" fillId="3" borderId="1" xfId="0" applyFont="1" applyFill="1" applyBorder="1" applyAlignment="1"/>
    <xf numFmtId="0" fontId="1" fillId="0" borderId="4" xfId="0" applyFont="1" applyFill="1" applyBorder="1" applyAlignment="1"/>
    <xf numFmtId="0" fontId="5" fillId="0" borderId="4" xfId="0" applyFont="1" applyBorder="1" applyAlignment="1"/>
    <xf numFmtId="0" fontId="1" fillId="0" borderId="4" xfId="0" applyFont="1" applyFill="1" applyBorder="1"/>
    <xf numFmtId="0" fontId="5" fillId="0" borderId="12" xfId="0" applyFont="1" applyBorder="1" applyAlignment="1"/>
    <xf numFmtId="0" fontId="1" fillId="0" borderId="3" xfId="0" applyFont="1" applyFill="1" applyBorder="1" applyAlignment="1">
      <alignment wrapText="1"/>
    </xf>
    <xf numFmtId="0" fontId="4" fillId="2" borderId="5" xfId="0" applyFont="1" applyFill="1" applyBorder="1" applyAlignment="1"/>
    <xf numFmtId="0" fontId="0" fillId="0" borderId="0" xfId="0" pivotButton="1" applyFont="1" applyAlignment="1"/>
    <xf numFmtId="0" fontId="0" fillId="0" borderId="0" xfId="0" applyFont="1" applyAlignment="1">
      <alignment horizontal="left"/>
    </xf>
    <xf numFmtId="19" fontId="1" fillId="0" borderId="17" xfId="0" applyNumberFormat="1" applyFont="1" applyFill="1" applyBorder="1" applyAlignment="1"/>
    <xf numFmtId="19" fontId="1" fillId="0" borderId="18" xfId="0" applyNumberFormat="1" applyFont="1" applyFill="1" applyBorder="1" applyAlignment="1"/>
    <xf numFmtId="19" fontId="1" fillId="0" borderId="19" xfId="0" applyNumberFormat="1" applyFont="1" applyFill="1" applyBorder="1" applyAlignment="1"/>
    <xf numFmtId="19" fontId="1" fillId="0" borderId="17" xfId="0" applyNumberFormat="1" applyFont="1" applyFill="1" applyBorder="1"/>
    <xf numFmtId="19" fontId="1" fillId="0" borderId="18" xfId="0" applyNumberFormat="1" applyFont="1" applyFill="1" applyBorder="1"/>
    <xf numFmtId="19" fontId="1" fillId="0" borderId="16" xfId="0" applyNumberFormat="1" applyFont="1" applyFill="1" applyBorder="1"/>
    <xf numFmtId="19" fontId="1" fillId="0" borderId="19" xfId="0" applyNumberFormat="1" applyFont="1" applyFill="1" applyBorder="1"/>
    <xf numFmtId="0" fontId="4" fillId="2" borderId="20" xfId="0" applyFont="1" applyFill="1" applyBorder="1" applyAlignment="1"/>
    <xf numFmtId="0" fontId="1" fillId="0" borderId="21" xfId="0" applyFont="1" applyFill="1" applyBorder="1" applyAlignment="1"/>
    <xf numFmtId="0" fontId="1" fillId="0" borderId="22" xfId="0" applyFont="1" applyFill="1" applyBorder="1" applyAlignment="1"/>
    <xf numFmtId="0" fontId="5" fillId="0" borderId="22" xfId="0" applyFont="1" applyBorder="1" applyAlignment="1"/>
    <xf numFmtId="0" fontId="5" fillId="0" borderId="23" xfId="0" applyFont="1" applyBorder="1" applyAlignment="1"/>
    <xf numFmtId="166" fontId="0" fillId="0" borderId="0" xfId="0" applyNumberFormat="1" applyFont="1" applyAlignment="1"/>
    <xf numFmtId="166" fontId="0" fillId="4" borderId="3" xfId="0" applyNumberFormat="1" applyFont="1" applyFill="1" applyBorder="1" applyAlignment="1"/>
    <xf numFmtId="166" fontId="0" fillId="0" borderId="3" xfId="0" applyNumberFormat="1" applyFont="1" applyBorder="1"/>
    <xf numFmtId="166" fontId="7" fillId="0" borderId="3" xfId="0" applyNumberFormat="1" applyFont="1" applyBorder="1"/>
    <xf numFmtId="166" fontId="4" fillId="2" borderId="5" xfId="2" applyNumberFormat="1" applyFont="1" applyFill="1" applyBorder="1" applyAlignment="1"/>
    <xf numFmtId="166" fontId="5" fillId="0" borderId="7" xfId="2" applyNumberFormat="1" applyFont="1" applyBorder="1" applyAlignment="1"/>
    <xf numFmtId="166" fontId="5" fillId="0" borderId="3" xfId="2" applyNumberFormat="1" applyFont="1" applyBorder="1" applyAlignment="1"/>
    <xf numFmtId="166" fontId="5" fillId="0" borderId="10" xfId="2" applyNumberFormat="1" applyFont="1" applyBorder="1" applyAlignment="1"/>
    <xf numFmtId="166" fontId="5" fillId="0" borderId="4" xfId="2" applyNumberFormat="1" applyFont="1" applyBorder="1" applyAlignment="1"/>
    <xf numFmtId="164" fontId="1" fillId="0" borderId="15" xfId="0" applyNumberFormat="1" applyFont="1" applyFill="1" applyBorder="1" applyAlignment="1">
      <alignment horizontal="center" vertical="center"/>
    </xf>
    <xf numFmtId="164" fontId="1" fillId="0" borderId="13" xfId="0" applyNumberFormat="1" applyFont="1" applyFill="1" applyBorder="1" applyAlignment="1">
      <alignment horizontal="center" vertical="center"/>
    </xf>
    <xf numFmtId="164" fontId="1" fillId="0" borderId="14" xfId="0" applyNumberFormat="1" applyFont="1" applyFill="1" applyBorder="1" applyAlignment="1">
      <alignment horizontal="center" vertical="center"/>
    </xf>
    <xf numFmtId="19" fontId="1" fillId="0" borderId="15" xfId="0" applyNumberFormat="1" applyFont="1" applyFill="1" applyBorder="1" applyAlignment="1">
      <alignment horizontal="center" vertical="center"/>
    </xf>
    <xf numFmtId="19" fontId="1" fillId="0" borderId="13" xfId="0" applyNumberFormat="1" applyFont="1" applyFill="1" applyBorder="1" applyAlignment="1">
      <alignment horizontal="center" vertical="center"/>
    </xf>
    <xf numFmtId="19" fontId="1" fillId="0" borderId="14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6" fontId="5" fillId="0" borderId="22" xfId="0" applyNumberFormat="1" applyFont="1" applyBorder="1" applyAlignment="1"/>
  </cellXfs>
  <cellStyles count="3">
    <cellStyle name="Currency" xfId="2" builtinId="4"/>
    <cellStyle name="Followed Hyperlink" xfId="1" builtinId="9" hidden="1"/>
    <cellStyle name="Normal" xfId="0" builtinId="0"/>
  </cellStyles>
  <dxfs count="113">
    <dxf>
      <numFmt numFmtId="166" formatCode="_-[$$-1009]* #,##0.00_-;\-[$$-1009]* #,##0.00_-;_-[$$-10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166" formatCode="_-[$$-1009]* #,##0.00_-;\-[$$-1009]* #,##0.00_-;_-[$$-1009]* &quot;-&quot;??_-;_-@_-"/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166" formatCode="_-[$$-1009]* #,##0.00_-;\-[$$-1009]* #,##0.00_-;_-[$$-1009]* &quot;-&quot;??_-;_-@_-"/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auto="1"/>
        </left>
        <right style="thin">
          <color auto="1"/>
        </right>
        <top style="medium">
          <color auto="1"/>
        </top>
        <bottom style="medium">
          <color auto="1"/>
        </bottom>
      </border>
    </dxf>
    <dxf>
      <numFmt numFmtId="166" formatCode="_-[$$-1009]* #,##0.00_-;\-[$$-1009]* #,##0.00_-;_-[$$-10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166" formatCode="_-[$$-1009]* #,##0.00_-;\-[$$-1009]* #,##0.00_-;_-[$$-1009]* &quot;-&quot;??_-;_-@_-"/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166" formatCode="_-[$$-1009]* #,##0.00_-;\-[$$-1009]* #,##0.00_-;_-[$$-1009]* &quot;-&quot;??_-;_-@_-"/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24" formatCode="h:mm:ss\ AM/PM"/>
      <fill>
        <patternFill patternType="none">
          <fgColor indexed="64"/>
          <bgColor indexed="65"/>
        </patternFill>
      </fill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top style="medium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outline="0">
        <left style="thin">
          <color auto="1"/>
        </left>
        <top style="thin">
          <color auto="1"/>
        </top>
        <bottom style="medium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fill>
        <patternFill patternType="solid">
          <fgColor indexed="64"/>
          <bgColor theme="9" tint="0.5999938962981048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1C232"/>
          <bgColor rgb="FFF1C232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989EB"/>
          <bgColor rgb="FF8989EB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989EB"/>
          <bgColor rgb="FF8989EB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E7CC3"/>
          <bgColor rgb="FF8E7CC3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95F9"/>
          <bgColor rgb="FF5B95F9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95F9"/>
          <bgColor rgb="FF5B95F9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95F9"/>
          <bgColor rgb="FF5B95F9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27BA0"/>
          <bgColor rgb="FFC27BA0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27BA0"/>
          <bgColor rgb="FFC27BA0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27BA0"/>
          <bgColor rgb="FFC27BA0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C0000"/>
          <bgColor rgb="FFCC0000"/>
        </patternFill>
      </fill>
    </dxf>
    <dxf>
      <fill>
        <patternFill patternType="solid">
          <fgColor rgb="FFDDF2F0"/>
          <bgColor rgb="FFDDF2F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26A69A"/>
          <bgColor rgb="FF26A69A"/>
        </patternFill>
      </fill>
    </dxf>
  </dxfs>
  <tableStyles count="33" defaultPivotStyle="PivotStyleMedium7">
    <tableStyle name="Trip Ideas-style" pivot="0" count="3">
      <tableStyleElement type="headerRow" dxfId="112"/>
      <tableStyleElement type="firstRowStripe" dxfId="111"/>
      <tableStyleElement type="secondRowStripe" dxfId="110"/>
    </tableStyle>
    <tableStyle name="Kyoto-style" pivot="0" count="3">
      <tableStyleElement type="headerRow" dxfId="109"/>
      <tableStyleElement type="firstRowStripe" dxfId="108"/>
      <tableStyleElement type="secondRowStripe" dxfId="107"/>
    </tableStyle>
    <tableStyle name="Kyoto-style 2" pivot="0" count="3">
      <tableStyleElement type="headerRow" dxfId="106"/>
      <tableStyleElement type="firstRowStripe" dxfId="105"/>
      <tableStyleElement type="secondRowStripe" dxfId="104"/>
    </tableStyle>
    <tableStyle name="Kyoto-style 3" pivot="0" count="3">
      <tableStyleElement type="headerRow" dxfId="103"/>
      <tableStyleElement type="firstRowStripe" dxfId="102"/>
      <tableStyleElement type="secondRowStripe" dxfId="101"/>
    </tableStyle>
    <tableStyle name="Kyoto-style 4" pivot="0" count="3">
      <tableStyleElement type="headerRow" dxfId="100"/>
      <tableStyleElement type="firstRowStripe" dxfId="99"/>
      <tableStyleElement type="secondRowStripe" dxfId="98"/>
    </tableStyle>
    <tableStyle name="Kyoto-style 5" pivot="0" count="3">
      <tableStyleElement type="headerRow" dxfId="97"/>
      <tableStyleElement type="firstRowStripe" dxfId="96"/>
      <tableStyleElement type="secondRowStripe" dxfId="95"/>
    </tableStyle>
    <tableStyle name="Sapporo-style" pivot="0" count="3">
      <tableStyleElement type="headerRow" dxfId="94"/>
      <tableStyleElement type="firstRowStripe" dxfId="93"/>
      <tableStyleElement type="secondRowStripe" dxfId="92"/>
    </tableStyle>
    <tableStyle name="Sapporo-style 2" pivot="0" count="3">
      <tableStyleElement type="headerRow" dxfId="91"/>
      <tableStyleElement type="firstRowStripe" dxfId="90"/>
      <tableStyleElement type="secondRowStripe" dxfId="89"/>
    </tableStyle>
    <tableStyle name="Sapporo-style 3" pivot="0" count="3">
      <tableStyleElement type="headerRow" dxfId="88"/>
      <tableStyleElement type="firstRowStripe" dxfId="87"/>
      <tableStyleElement type="secondRowStripe" dxfId="86"/>
    </tableStyle>
    <tableStyle name="Sapporo-style 4" pivot="0" count="3">
      <tableStyleElement type="headerRow" dxfId="85"/>
      <tableStyleElement type="firstRowStripe" dxfId="84"/>
      <tableStyleElement type="secondRowStripe" dxfId="83"/>
    </tableStyle>
    <tableStyle name="Sapporo-style 5" pivot="0" count="3">
      <tableStyleElement type="headerRow" dxfId="82"/>
      <tableStyleElement type="firstRowStripe" dxfId="81"/>
      <tableStyleElement type="secondRowStripe" dxfId="80"/>
    </tableStyle>
    <tableStyle name="Sapporo-style 6" pivot="0" count="3">
      <tableStyleElement type="headerRow" dxfId="79"/>
      <tableStyleElement type="firstRowStripe" dxfId="78"/>
      <tableStyleElement type="secondRowStripe" dxfId="77"/>
    </tableStyle>
    <tableStyle name="Sapporo-style 7" pivot="0" count="2">
      <tableStyleElement type="firstRowStripe" dxfId="76"/>
      <tableStyleElement type="secondRowStripe" dxfId="75"/>
    </tableStyle>
    <tableStyle name="Sapporo-style 8" pivot="0" count="3">
      <tableStyleElement type="headerRow" dxfId="74"/>
      <tableStyleElement type="firstRowStripe" dxfId="73"/>
      <tableStyleElement type="secondRowStripe" dxfId="72"/>
    </tableStyle>
    <tableStyle name="Sapporo-style 9" pivot="0" count="3">
      <tableStyleElement type="headerRow" dxfId="71"/>
      <tableStyleElement type="firstRowStripe" dxfId="70"/>
      <tableStyleElement type="secondRowStripe" dxfId="69"/>
    </tableStyle>
    <tableStyle name="Sapporo-style 10" pivot="0" count="2">
      <tableStyleElement type="firstRowStripe" dxfId="68"/>
      <tableStyleElement type="secondRowStripe" dxfId="67"/>
    </tableStyle>
    <tableStyle name="Osaka-style" pivot="0" count="3">
      <tableStyleElement type="headerRow" dxfId="66"/>
      <tableStyleElement type="firstRowStripe" dxfId="65"/>
      <tableStyleElement type="secondRowStripe" dxfId="64"/>
    </tableStyle>
    <tableStyle name="Osaka-style 2" pivot="0" count="3">
      <tableStyleElement type="headerRow" dxfId="63"/>
      <tableStyleElement type="firstRowStripe" dxfId="62"/>
      <tableStyleElement type="secondRowStripe" dxfId="61"/>
    </tableStyle>
    <tableStyle name="Osaka-style 3" pivot="0" count="3">
      <tableStyleElement type="headerRow" dxfId="60"/>
      <tableStyleElement type="firstRowStripe" dxfId="59"/>
      <tableStyleElement type="secondRowStripe" dxfId="58"/>
    </tableStyle>
    <tableStyle name="Tokyo-style" pivot="0" count="3">
      <tableStyleElement type="headerRow" dxfId="57"/>
      <tableStyleElement type="firstRowStripe" dxfId="56"/>
      <tableStyleElement type="secondRowStripe" dxfId="55"/>
    </tableStyle>
    <tableStyle name="Tokyo-style 2" pivot="0" count="3">
      <tableStyleElement type="headerRow" dxfId="54"/>
      <tableStyleElement type="firstRowStripe" dxfId="53"/>
      <tableStyleElement type="secondRowStripe" dxfId="52"/>
    </tableStyle>
    <tableStyle name="Tokyo-style 3" pivot="0" count="3">
      <tableStyleElement type="headerRow" dxfId="51"/>
      <tableStyleElement type="firstRowStripe" dxfId="50"/>
      <tableStyleElement type="secondRowStripe" dxfId="49"/>
    </tableStyle>
    <tableStyle name="Tokyo-style 4" pivot="0" count="2">
      <tableStyleElement type="firstRowStripe" dxfId="48"/>
      <tableStyleElement type="secondRowStripe" dxfId="47"/>
    </tableStyle>
    <tableStyle name="Tokyo-style 5" pivot="0" count="2">
      <tableStyleElement type="firstRowStripe" dxfId="46"/>
      <tableStyleElement type="secondRowStripe" dxfId="45"/>
    </tableStyle>
    <tableStyle name="Tokyo-style 6" pivot="0" count="3">
      <tableStyleElement type="headerRow" dxfId="44"/>
      <tableStyleElement type="firstRowStripe" dxfId="43"/>
      <tableStyleElement type="secondRowStripe" dxfId="42"/>
    </tableStyle>
    <tableStyle name="Tokyo-style 7" pivot="0" count="3">
      <tableStyleElement type="headerRow" dxfId="41"/>
      <tableStyleElement type="firstRowStripe" dxfId="40"/>
      <tableStyleElement type="secondRowStripe" dxfId="39"/>
    </tableStyle>
    <tableStyle name="Tokyo-style 8" pivot="0" count="2">
      <tableStyleElement type="firstRowStripe" dxfId="38"/>
      <tableStyleElement type="secondRowStripe" dxfId="37"/>
    </tableStyle>
    <tableStyle name="Tokyo-style 9" pivot="0" count="2">
      <tableStyleElement type="firstRowStripe" dxfId="36"/>
      <tableStyleElement type="secondRowStripe" dxfId="35"/>
    </tableStyle>
    <tableStyle name="Tokyo-style 10" pivot="0" count="3">
      <tableStyleElement type="headerRow" dxfId="34"/>
      <tableStyleElement type="firstRowStripe" dxfId="33"/>
      <tableStyleElement type="secondRowStripe" dxfId="32"/>
    </tableStyle>
    <tableStyle name="Tokyo-style 11" pivot="0" count="3">
      <tableStyleElement type="headerRow" dxfId="31"/>
      <tableStyleElement type="firstRowStripe" dxfId="30"/>
      <tableStyleElement type="secondRowStripe" dxfId="29"/>
    </tableStyle>
    <tableStyle name="Tokyo-style 12" pivot="0" count="3">
      <tableStyleElement type="headerRow" dxfId="28"/>
      <tableStyleElement type="firstRowStripe" dxfId="27"/>
      <tableStyleElement type="secondRowStripe" dxfId="26"/>
    </tableStyle>
    <tableStyle name="Tokyo-style 13" pivot="0" count="3">
      <tableStyleElement type="headerRow" dxfId="25"/>
      <tableStyleElement type="firstRowStripe" dxfId="24"/>
      <tableStyleElement type="secondRowStripe" dxfId="23"/>
    </tableStyle>
    <tableStyle name="Tokyo-style 14" pivot="0" count="3">
      <tableStyleElement type="headerRow" dxfId="22"/>
      <tableStyleElement type="firstRowStripe" dxfId="21"/>
      <tableStyleElement type="secondRowStripe" dxfId="2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4198.502059259263" createdVersion="4" refreshedVersion="4" minRefreshableVersion="3" recordCount="48">
  <cacheSource type="worksheet">
    <worksheetSource name="Table30"/>
  </cacheSource>
  <cacheFields count="7">
    <cacheField name="Time" numFmtId="19">
      <sharedItems containsSemiMixedTypes="0" containsNonDate="0" containsDate="1" containsString="0" minDate="1899-12-30T08:00:00" maxDate="1899-12-30T21:00:00"/>
    </cacheField>
    <cacheField name="Activity" numFmtId="0">
      <sharedItems containsBlank="1"/>
    </cacheField>
    <cacheField name="Category" numFmtId="0">
      <sharedItems containsBlank="1" count="5">
        <m/>
        <s v="Travel"/>
        <s v="Food"/>
        <s v="Accomodation"/>
        <s v="Activity"/>
      </sharedItems>
    </cacheField>
    <cacheField name="Travel Time" numFmtId="0">
      <sharedItems containsBlank="1"/>
    </cacheField>
    <cacheField name="Budget Cost (2 adults)" numFmtId="166">
      <sharedItems containsString="0" containsBlank="1" containsNumber="1" containsInteger="1" minValue="0" maxValue="418"/>
    </cacheField>
    <cacheField name="Actual Cost" numFmtId="166">
      <sharedItems containsNonDate="0" containsString="0" containsBlank="1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8">
  <r>
    <d v="1899-12-30T16:00:00"/>
    <m/>
    <x v="0"/>
    <m/>
    <m/>
    <m/>
    <m/>
  </r>
  <r>
    <d v="1899-12-30T17:00:00"/>
    <s v="Arrive in Jasper"/>
    <x v="1"/>
    <m/>
    <m/>
    <m/>
    <m/>
  </r>
  <r>
    <d v="1899-12-30T18:00:00"/>
    <s v="Stop by Grocery store to pick up breakfast items"/>
    <x v="2"/>
    <m/>
    <n v="25"/>
    <m/>
    <m/>
  </r>
  <r>
    <d v="1899-12-30T19:00:00"/>
    <s v="Dinner at Raven Bistro"/>
    <x v="2"/>
    <s v="2min drive"/>
    <n v="50"/>
    <m/>
    <m/>
  </r>
  <r>
    <d v="1899-12-30T20:00:00"/>
    <s v="Hotel (Fairmont Jasper Park Lodge)"/>
    <x v="3"/>
    <s v="12min drive"/>
    <n v="250"/>
    <m/>
    <m/>
  </r>
  <r>
    <d v="1899-12-30T21:00:00"/>
    <m/>
    <x v="0"/>
    <m/>
    <m/>
    <m/>
    <m/>
  </r>
  <r>
    <d v="1899-12-30T08:00:00"/>
    <s v="Breakfast (Per Grocery Store List)"/>
    <x v="2"/>
    <m/>
    <n v="0"/>
    <m/>
    <m/>
  </r>
  <r>
    <d v="1899-12-30T09:00:00"/>
    <m/>
    <x v="0"/>
    <m/>
    <m/>
    <m/>
    <m/>
  </r>
  <r>
    <d v="1899-12-30T10:00:00"/>
    <s v="Maligne Canyon (Rent ice cleats)"/>
    <x v="4"/>
    <s v="11min drive"/>
    <n v="0"/>
    <m/>
    <m/>
  </r>
  <r>
    <d v="1899-12-30T11:00:00"/>
    <m/>
    <x v="0"/>
    <m/>
    <m/>
    <m/>
    <m/>
  </r>
  <r>
    <d v="1899-12-30T12:00:00"/>
    <m/>
    <x v="0"/>
    <m/>
    <m/>
    <m/>
    <m/>
  </r>
  <r>
    <d v="1899-12-30T13:00:00"/>
    <s v="Lunch at the Fairmont"/>
    <x v="2"/>
    <s v="11min drive"/>
    <n v="30"/>
    <m/>
    <m/>
  </r>
  <r>
    <d v="1899-12-30T14:00:00"/>
    <s v="Ice Skating on Lake Mildred (Rent ice skates)"/>
    <x v="4"/>
    <s v="7min walk"/>
    <n v="0"/>
    <m/>
    <m/>
  </r>
  <r>
    <d v="1899-12-30T15:00:00"/>
    <s v="Walk to the Athabasca River"/>
    <x v="4"/>
    <s v="1min walk"/>
    <n v="0"/>
    <m/>
    <m/>
  </r>
  <r>
    <d v="1899-12-30T16:00:00"/>
    <m/>
    <x v="0"/>
    <m/>
    <m/>
    <m/>
    <m/>
  </r>
  <r>
    <d v="1899-12-30T17:00:00"/>
    <s v="Go to the spa for a massage"/>
    <x v="4"/>
    <s v="7min walk"/>
    <n v="418"/>
    <m/>
    <m/>
  </r>
  <r>
    <d v="1899-12-30T18:00:00"/>
    <m/>
    <x v="0"/>
    <m/>
    <m/>
    <m/>
    <m/>
  </r>
  <r>
    <d v="1899-12-30T19:00:00"/>
    <s v="Dinner at Evil Dave's Grill"/>
    <x v="2"/>
    <s v="12min drive"/>
    <n v="50"/>
    <m/>
    <m/>
  </r>
  <r>
    <d v="1899-12-30T20:00:00"/>
    <s v="Hotel (Fairmont Jasper Park Lodge)"/>
    <x v="3"/>
    <s v="12min drive"/>
    <n v="250"/>
    <m/>
    <m/>
  </r>
  <r>
    <d v="1899-12-30T21:00:00"/>
    <m/>
    <x v="0"/>
    <m/>
    <m/>
    <m/>
    <m/>
  </r>
  <r>
    <d v="1899-12-30T08:00:00"/>
    <s v="Breakfast (Per Grocery Store List)"/>
    <x v="2"/>
    <m/>
    <n v="0"/>
    <m/>
    <m/>
  </r>
  <r>
    <d v="1899-12-30T09:00:00"/>
    <m/>
    <x v="0"/>
    <m/>
    <m/>
    <m/>
    <m/>
  </r>
  <r>
    <d v="1899-12-30T10:00:00"/>
    <s v="Medicine Lake"/>
    <x v="4"/>
    <s v="25min drive"/>
    <n v="0"/>
    <m/>
    <m/>
  </r>
  <r>
    <d v="1899-12-30T11:00:00"/>
    <s v="Snowshoeing on Maligne Lake (Rent snowshoes)"/>
    <x v="4"/>
    <s v="21min drive"/>
    <n v="0"/>
    <m/>
    <m/>
  </r>
  <r>
    <d v="1899-12-30T12:00:00"/>
    <m/>
    <x v="0"/>
    <m/>
    <m/>
    <m/>
    <m/>
  </r>
  <r>
    <d v="1899-12-30T13:00:00"/>
    <m/>
    <x v="0"/>
    <m/>
    <m/>
    <m/>
    <m/>
  </r>
  <r>
    <d v="1899-12-30T14:00:00"/>
    <s v="Lunch at Jasper Pizza Place"/>
    <x v="2"/>
    <s v="45min drive"/>
    <n v="30"/>
    <m/>
    <m/>
  </r>
  <r>
    <d v="1899-12-30T15:00:00"/>
    <s v="Go for a swim at the pool"/>
    <x v="4"/>
    <s v="11min drive"/>
    <n v="0"/>
    <m/>
    <m/>
  </r>
  <r>
    <d v="1899-12-30T16:00:00"/>
    <s v="Relax by the fire"/>
    <x v="4"/>
    <s v="1min walk"/>
    <n v="0"/>
    <m/>
    <m/>
  </r>
  <r>
    <d v="1899-12-30T17:00:00"/>
    <m/>
    <x v="0"/>
    <m/>
    <m/>
    <m/>
    <m/>
  </r>
  <r>
    <d v="1899-12-30T18:00:00"/>
    <m/>
    <x v="0"/>
    <m/>
    <m/>
    <m/>
    <m/>
  </r>
  <r>
    <d v="1899-12-30T19:00:00"/>
    <s v="Dinner at Jasper Brewing Company"/>
    <x v="2"/>
    <s v="11min drive"/>
    <n v="50"/>
    <m/>
    <m/>
  </r>
  <r>
    <d v="1899-12-30T20:00:00"/>
    <s v="Hotel (Fairmont Jasper Park Lodge)"/>
    <x v="3"/>
    <s v="11min drive"/>
    <n v="250"/>
    <m/>
    <m/>
  </r>
  <r>
    <d v="1899-12-30T21:00:00"/>
    <m/>
    <x v="0"/>
    <m/>
    <m/>
    <m/>
    <m/>
  </r>
  <r>
    <d v="1899-12-30T08:00:00"/>
    <s v="Breakfast (Per Grocery Store List)"/>
    <x v="2"/>
    <m/>
    <n v="0"/>
    <m/>
    <m/>
  </r>
  <r>
    <d v="1899-12-30T09:00:00"/>
    <s v="Leave Jasper"/>
    <x v="1"/>
    <m/>
    <m/>
    <m/>
    <m/>
  </r>
  <r>
    <d v="1899-12-30T10:00:00"/>
    <m/>
    <x v="0"/>
    <m/>
    <m/>
    <m/>
    <m/>
  </r>
  <r>
    <d v="1899-12-30T11:00:00"/>
    <m/>
    <x v="0"/>
    <m/>
    <m/>
    <m/>
    <m/>
  </r>
  <r>
    <d v="1899-12-30T12:00:00"/>
    <m/>
    <x v="0"/>
    <m/>
    <m/>
    <m/>
    <m/>
  </r>
  <r>
    <d v="1899-12-30T13:00:00"/>
    <m/>
    <x v="0"/>
    <m/>
    <m/>
    <m/>
    <m/>
  </r>
  <r>
    <d v="1899-12-30T14:00:00"/>
    <m/>
    <x v="0"/>
    <m/>
    <m/>
    <m/>
    <m/>
  </r>
  <r>
    <d v="1899-12-30T15:00:00"/>
    <m/>
    <x v="0"/>
    <m/>
    <m/>
    <m/>
    <m/>
  </r>
  <r>
    <d v="1899-12-30T16:00:00"/>
    <m/>
    <x v="0"/>
    <m/>
    <m/>
    <m/>
    <m/>
  </r>
  <r>
    <d v="1899-12-30T17:00:00"/>
    <m/>
    <x v="0"/>
    <m/>
    <m/>
    <m/>
    <m/>
  </r>
  <r>
    <d v="1899-12-30T18:00:00"/>
    <m/>
    <x v="0"/>
    <m/>
    <m/>
    <m/>
    <m/>
  </r>
  <r>
    <d v="1899-12-30T19:00:00"/>
    <m/>
    <x v="0"/>
    <m/>
    <m/>
    <m/>
    <m/>
  </r>
  <r>
    <d v="1899-12-30T20:00:00"/>
    <m/>
    <x v="0"/>
    <m/>
    <m/>
    <m/>
    <m/>
  </r>
  <r>
    <d v="1899-12-30T21:00:00"/>
    <m/>
    <x v="0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6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B1:D7" firstHeaderRow="0" firstDataRow="1" firstDataCol="1"/>
  <pivotFields count="7">
    <pivotField numFmtId="19" showAll="0"/>
    <pivotField showAll="0"/>
    <pivotField axis="axisRow" showAll="0">
      <items count="6">
        <item x="3"/>
        <item x="4"/>
        <item x="2"/>
        <item x="1"/>
        <item x="0"/>
        <item t="default"/>
      </items>
    </pivotField>
    <pivotField showAll="0"/>
    <pivotField dataField="1" showAll="0" defaultSubtotal="0"/>
    <pivotField dataField="1" showAll="0"/>
    <pivotField showAll="0"/>
  </pivotFields>
  <rowFields count="1">
    <field x="2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2 adults)" fld="4" baseField="0" baseItem="0"/>
    <dataField name="Sum of Actual Cost" fld="5" baseField="0" baseItem="0"/>
  </dataFields>
  <formats count="1">
    <format dxfId="8">
      <pivotArea outline="0" collapsedLevelsAreSubtotals="1" fieldPosition="0"/>
    </format>
  </formats>
  <pivotTableStyleInfo name="PivotStyleMedium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30" name="Table30" displayName="Table30" ref="B7:H56" totalsRowCount="1" headerRowDxfId="19" totalsRowDxfId="17" tableBorderDxfId="18" totalsRowBorderDxfId="16">
  <autoFilter ref="B7:H55"/>
  <tableColumns count="7">
    <tableColumn id="1" name="Time" totalsRowLabel="Total" dataDxfId="15" totalsRowDxfId="7"/>
    <tableColumn id="2" name="Activity" dataDxfId="14" totalsRowDxfId="6"/>
    <tableColumn id="3" name="Category" dataDxfId="13" totalsRowDxfId="5"/>
    <tableColumn id="4" name="Travel Time" dataDxfId="12" totalsRowDxfId="4"/>
    <tableColumn id="5" name="Budget Cost (2 adults)" totalsRowFunction="sum" dataDxfId="11" totalsRowDxfId="3" dataCellStyle="Currency"/>
    <tableColumn id="6" name="Actual Cost" totalsRowFunction="sum" dataDxfId="10" totalsRowDxfId="2" dataCellStyle="Currency"/>
    <tableColumn id="7" name="Notes" dataDxfId="9" totalsRow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table" Target="../tables/table1.x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6"/>
  <sheetViews>
    <sheetView tabSelected="1" topLeftCell="A4" workbookViewId="0">
      <selection activeCell="E34" sqref="E34"/>
    </sheetView>
  </sheetViews>
  <sheetFormatPr baseColWidth="10" defaultRowHeight="13" x14ac:dyDescent="0.15"/>
  <cols>
    <col min="1" max="1" width="33" customWidth="1"/>
    <col min="2" max="2" width="29.1640625" customWidth="1"/>
    <col min="3" max="3" width="74.83203125" customWidth="1"/>
    <col min="4" max="4" width="27.5" customWidth="1"/>
    <col min="5" max="5" width="21" customWidth="1"/>
    <col min="6" max="6" width="24.83203125" style="1" customWidth="1"/>
    <col min="7" max="7" width="21.83203125" customWidth="1"/>
    <col min="8" max="8" width="59.83203125" customWidth="1"/>
  </cols>
  <sheetData>
    <row r="1" spans="1:8" x14ac:dyDescent="0.15">
      <c r="B1" s="2" t="s">
        <v>26</v>
      </c>
      <c r="E1" s="1"/>
      <c r="F1"/>
    </row>
    <row r="2" spans="1:8" x14ac:dyDescent="0.15">
      <c r="A2" s="19" t="s">
        <v>13</v>
      </c>
      <c r="B2" s="44"/>
      <c r="E2" s="1"/>
      <c r="F2"/>
    </row>
    <row r="3" spans="1:8" x14ac:dyDescent="0.15">
      <c r="A3" s="20" t="s">
        <v>14</v>
      </c>
      <c r="B3" s="45">
        <f>Table30[[#Totals],[Budget Cost (2 adults)]]</f>
        <v>1403</v>
      </c>
      <c r="E3" s="1"/>
      <c r="F3"/>
    </row>
    <row r="4" spans="1:8" x14ac:dyDescent="0.15">
      <c r="A4" s="21" t="s">
        <v>15</v>
      </c>
      <c r="B4" s="45">
        <f>B3-B2</f>
        <v>1403</v>
      </c>
      <c r="E4" s="1"/>
      <c r="F4"/>
    </row>
    <row r="5" spans="1:8" x14ac:dyDescent="0.15">
      <c r="A5" s="22" t="s">
        <v>16</v>
      </c>
      <c r="B5" s="46">
        <f>Table30[[#Totals],[Actual Cost]]</f>
        <v>0</v>
      </c>
      <c r="E5" s="1"/>
      <c r="F5"/>
    </row>
    <row r="7" spans="1:8" ht="15" thickBot="1" x14ac:dyDescent="0.2">
      <c r="A7" s="7" t="s">
        <v>0</v>
      </c>
      <c r="B7" s="38" t="s">
        <v>1</v>
      </c>
      <c r="C7" s="28" t="s">
        <v>2</v>
      </c>
      <c r="D7" s="28" t="s">
        <v>11</v>
      </c>
      <c r="E7" s="28" t="s">
        <v>3</v>
      </c>
      <c r="F7" s="47" t="s">
        <v>23</v>
      </c>
      <c r="G7" s="47" t="s">
        <v>17</v>
      </c>
      <c r="H7" s="28" t="s">
        <v>4</v>
      </c>
    </row>
    <row r="8" spans="1:8" ht="14" x14ac:dyDescent="0.15">
      <c r="A8" s="52" t="s">
        <v>7</v>
      </c>
      <c r="B8" s="31">
        <v>0.66666666666666663</v>
      </c>
      <c r="C8" s="9"/>
      <c r="D8" s="10"/>
      <c r="E8" s="9"/>
      <c r="F8" s="48"/>
      <c r="G8" s="48"/>
      <c r="H8" s="11"/>
    </row>
    <row r="9" spans="1:8" ht="14" x14ac:dyDescent="0.15">
      <c r="A9" s="53"/>
      <c r="B9" s="32">
        <v>0.70833333333333337</v>
      </c>
      <c r="C9" s="5" t="s">
        <v>27</v>
      </c>
      <c r="D9" s="4" t="s">
        <v>12</v>
      </c>
      <c r="E9" s="3"/>
      <c r="F9" s="49"/>
      <c r="G9" s="49"/>
      <c r="H9" s="12"/>
    </row>
    <row r="10" spans="1:8" ht="14" x14ac:dyDescent="0.15">
      <c r="A10" s="53"/>
      <c r="B10" s="32">
        <v>0.75</v>
      </c>
      <c r="C10" s="5" t="s">
        <v>31</v>
      </c>
      <c r="D10" s="4" t="s">
        <v>6</v>
      </c>
      <c r="E10" s="5"/>
      <c r="F10" s="49">
        <v>25</v>
      </c>
      <c r="G10" s="49"/>
      <c r="H10" s="12"/>
    </row>
    <row r="11" spans="1:8" ht="14" x14ac:dyDescent="0.15">
      <c r="A11" s="53"/>
      <c r="B11" s="32">
        <v>0.79166666666666663</v>
      </c>
      <c r="C11" s="5" t="s">
        <v>30</v>
      </c>
      <c r="D11" s="4" t="s">
        <v>6</v>
      </c>
      <c r="E11" s="5" t="s">
        <v>44</v>
      </c>
      <c r="F11" s="49">
        <v>50</v>
      </c>
      <c r="G11" s="49"/>
      <c r="H11" s="12"/>
    </row>
    <row r="12" spans="1:8" ht="14" x14ac:dyDescent="0.15">
      <c r="A12" s="53"/>
      <c r="B12" s="32">
        <v>0.83333333333333337</v>
      </c>
      <c r="C12" s="5" t="s">
        <v>28</v>
      </c>
      <c r="D12" s="4" t="s">
        <v>5</v>
      </c>
      <c r="E12" s="5" t="s">
        <v>45</v>
      </c>
      <c r="F12" s="49">
        <v>250</v>
      </c>
      <c r="G12" s="49"/>
      <c r="H12" s="12"/>
    </row>
    <row r="13" spans="1:8" ht="15" thickBot="1" x14ac:dyDescent="0.2">
      <c r="A13" s="54"/>
      <c r="B13" s="33">
        <v>0.875</v>
      </c>
      <c r="C13" s="13"/>
      <c r="D13" s="14"/>
      <c r="E13" s="13"/>
      <c r="F13" s="50"/>
      <c r="G13" s="50"/>
      <c r="H13" s="15"/>
    </row>
    <row r="14" spans="1:8" ht="14" x14ac:dyDescent="0.15">
      <c r="A14" s="55" t="s">
        <v>8</v>
      </c>
      <c r="B14" s="34">
        <v>0.33333333333333331</v>
      </c>
      <c r="C14" s="8" t="s">
        <v>32</v>
      </c>
      <c r="D14" s="4" t="s">
        <v>6</v>
      </c>
      <c r="E14" s="5"/>
      <c r="F14" s="49">
        <v>0</v>
      </c>
      <c r="G14" s="48"/>
      <c r="H14" s="11"/>
    </row>
    <row r="15" spans="1:8" ht="14" x14ac:dyDescent="0.15">
      <c r="A15" s="56"/>
      <c r="B15" s="35">
        <v>0.375</v>
      </c>
      <c r="C15" s="5"/>
      <c r="D15" s="4"/>
      <c r="E15" s="5"/>
      <c r="F15" s="49"/>
      <c r="G15" s="49"/>
      <c r="H15" s="12"/>
    </row>
    <row r="16" spans="1:8" ht="14" x14ac:dyDescent="0.15">
      <c r="A16" s="56"/>
      <c r="B16" s="35">
        <v>0.41666666666666669</v>
      </c>
      <c r="C16" s="5" t="s">
        <v>39</v>
      </c>
      <c r="D16" s="4" t="s">
        <v>2</v>
      </c>
      <c r="E16" s="5" t="s">
        <v>46</v>
      </c>
      <c r="F16" s="49">
        <v>0</v>
      </c>
      <c r="G16" s="49"/>
      <c r="H16" s="12"/>
    </row>
    <row r="17" spans="1:8" ht="14" x14ac:dyDescent="0.15">
      <c r="A17" s="56"/>
      <c r="B17" s="35">
        <v>0.45833333333333331</v>
      </c>
      <c r="C17" s="5"/>
      <c r="D17" s="4"/>
      <c r="E17" s="5"/>
      <c r="F17" s="49"/>
      <c r="G17" s="49"/>
      <c r="H17" s="12"/>
    </row>
    <row r="18" spans="1:8" ht="14" x14ac:dyDescent="0.15">
      <c r="A18" s="56"/>
      <c r="B18" s="35">
        <v>0.5</v>
      </c>
      <c r="C18" s="5"/>
      <c r="D18" s="4"/>
      <c r="E18" s="5"/>
      <c r="F18" s="49"/>
      <c r="G18" s="49"/>
      <c r="H18" s="12"/>
    </row>
    <row r="19" spans="1:8" ht="14" x14ac:dyDescent="0.15">
      <c r="A19" s="56"/>
      <c r="B19" s="35">
        <v>0.54166666666666663</v>
      </c>
      <c r="C19" s="5" t="s">
        <v>33</v>
      </c>
      <c r="D19" s="4" t="s">
        <v>6</v>
      </c>
      <c r="E19" s="5" t="s">
        <v>46</v>
      </c>
      <c r="F19" s="49">
        <v>30</v>
      </c>
      <c r="G19" s="49"/>
      <c r="H19" s="12"/>
    </row>
    <row r="20" spans="1:8" ht="14" x14ac:dyDescent="0.15">
      <c r="A20" s="56"/>
      <c r="B20" s="35">
        <v>0.58333333333333337</v>
      </c>
      <c r="C20" s="5" t="s">
        <v>38</v>
      </c>
      <c r="D20" s="4" t="s">
        <v>2</v>
      </c>
      <c r="E20" s="5" t="s">
        <v>47</v>
      </c>
      <c r="F20" s="49">
        <v>0</v>
      </c>
      <c r="G20" s="49"/>
      <c r="H20" s="12"/>
    </row>
    <row r="21" spans="1:8" ht="14" x14ac:dyDescent="0.15">
      <c r="A21" s="56"/>
      <c r="B21" s="35">
        <v>0.625</v>
      </c>
      <c r="C21" s="5" t="s">
        <v>34</v>
      </c>
      <c r="D21" s="4" t="s">
        <v>2</v>
      </c>
      <c r="E21" s="5" t="s">
        <v>48</v>
      </c>
      <c r="F21" s="49">
        <v>0</v>
      </c>
      <c r="G21" s="49"/>
      <c r="H21" s="12"/>
    </row>
    <row r="22" spans="1:8" ht="14" x14ac:dyDescent="0.15">
      <c r="A22" s="56"/>
      <c r="B22" s="35">
        <v>0.66666666666666663</v>
      </c>
      <c r="C22" s="6"/>
      <c r="D22" s="4"/>
      <c r="E22" s="6"/>
      <c r="F22" s="49"/>
      <c r="G22" s="49"/>
      <c r="H22" s="12"/>
    </row>
    <row r="23" spans="1:8" ht="14" x14ac:dyDescent="0.15">
      <c r="A23" s="56"/>
      <c r="B23" s="35">
        <v>0.70833333333333337</v>
      </c>
      <c r="C23" s="5" t="s">
        <v>35</v>
      </c>
      <c r="D23" s="4" t="s">
        <v>2</v>
      </c>
      <c r="E23" s="5" t="s">
        <v>47</v>
      </c>
      <c r="F23" s="49">
        <f>209*2</f>
        <v>418</v>
      </c>
      <c r="G23" s="49"/>
      <c r="H23" s="12"/>
    </row>
    <row r="24" spans="1:8" ht="14" x14ac:dyDescent="0.15">
      <c r="A24" s="56"/>
      <c r="B24" s="35">
        <v>0.75</v>
      </c>
      <c r="C24" s="5"/>
      <c r="D24" s="4"/>
      <c r="E24" s="5"/>
      <c r="F24" s="49"/>
      <c r="G24" s="49"/>
      <c r="H24" s="12"/>
    </row>
    <row r="25" spans="1:8" ht="14" x14ac:dyDescent="0.15">
      <c r="A25" s="56"/>
      <c r="B25" s="35">
        <v>0.79166666666666663</v>
      </c>
      <c r="C25" s="5" t="s">
        <v>36</v>
      </c>
      <c r="D25" s="4" t="s">
        <v>6</v>
      </c>
      <c r="E25" s="3" t="s">
        <v>45</v>
      </c>
      <c r="F25" s="49">
        <v>50</v>
      </c>
      <c r="G25" s="49"/>
      <c r="H25" s="12"/>
    </row>
    <row r="26" spans="1:8" ht="14" x14ac:dyDescent="0.15">
      <c r="A26" s="56"/>
      <c r="B26" s="35">
        <v>0.83333333333333337</v>
      </c>
      <c r="C26" s="23" t="s">
        <v>28</v>
      </c>
      <c r="D26" s="24" t="s">
        <v>5</v>
      </c>
      <c r="E26" s="23" t="s">
        <v>45</v>
      </c>
      <c r="F26" s="51">
        <v>250</v>
      </c>
      <c r="G26" s="49"/>
      <c r="H26" s="12"/>
    </row>
    <row r="27" spans="1:8" ht="15" thickBot="1" x14ac:dyDescent="0.2">
      <c r="A27" s="57"/>
      <c r="B27" s="36">
        <v>0.875</v>
      </c>
      <c r="C27" s="13"/>
      <c r="D27" s="14"/>
      <c r="E27" s="13"/>
      <c r="F27" s="50"/>
      <c r="G27" s="51"/>
      <c r="H27" s="26"/>
    </row>
    <row r="28" spans="1:8" ht="14" x14ac:dyDescent="0.15">
      <c r="A28" s="55" t="s">
        <v>9</v>
      </c>
      <c r="B28" s="31">
        <v>0.33333333333333331</v>
      </c>
      <c r="C28" s="8" t="s">
        <v>32</v>
      </c>
      <c r="D28" s="10" t="s">
        <v>6</v>
      </c>
      <c r="E28" s="16"/>
      <c r="F28" s="48">
        <v>0</v>
      </c>
      <c r="G28" s="48"/>
      <c r="H28" s="11"/>
    </row>
    <row r="29" spans="1:8" ht="14" x14ac:dyDescent="0.15">
      <c r="A29" s="56"/>
      <c r="B29" s="35">
        <v>0.375</v>
      </c>
      <c r="C29" s="5"/>
      <c r="D29" s="4"/>
      <c r="E29" s="5"/>
      <c r="F29" s="49"/>
      <c r="G29" s="49"/>
      <c r="H29" s="12"/>
    </row>
    <row r="30" spans="1:8" ht="14" x14ac:dyDescent="0.15">
      <c r="A30" s="56"/>
      <c r="B30" s="32">
        <v>0.41666666666666669</v>
      </c>
      <c r="C30" s="5" t="s">
        <v>37</v>
      </c>
      <c r="D30" s="4" t="s">
        <v>2</v>
      </c>
      <c r="E30" s="5" t="s">
        <v>49</v>
      </c>
      <c r="F30" s="49">
        <v>0</v>
      </c>
      <c r="G30" s="49"/>
      <c r="H30" s="12"/>
    </row>
    <row r="31" spans="1:8" ht="14" x14ac:dyDescent="0.15">
      <c r="A31" s="56"/>
      <c r="B31" s="35">
        <v>0.45833333333333331</v>
      </c>
      <c r="C31" s="5" t="s">
        <v>40</v>
      </c>
      <c r="D31" s="4" t="s">
        <v>2</v>
      </c>
      <c r="E31" s="5" t="s">
        <v>50</v>
      </c>
      <c r="F31" s="49">
        <v>0</v>
      </c>
      <c r="G31" s="49"/>
      <c r="H31" s="12"/>
    </row>
    <row r="32" spans="1:8" ht="14" x14ac:dyDescent="0.15">
      <c r="A32" s="56"/>
      <c r="B32" s="35">
        <v>0.5</v>
      </c>
      <c r="C32" s="5"/>
      <c r="D32" s="4"/>
      <c r="E32" s="5"/>
      <c r="F32" s="49"/>
      <c r="G32" s="49"/>
      <c r="H32" s="12"/>
    </row>
    <row r="33" spans="1:8" ht="14" x14ac:dyDescent="0.15">
      <c r="A33" s="56"/>
      <c r="B33" s="35">
        <v>0.54166666666666663</v>
      </c>
      <c r="C33" s="5"/>
      <c r="D33" s="4"/>
      <c r="E33" s="5"/>
      <c r="F33" s="49"/>
      <c r="G33" s="49"/>
      <c r="H33" s="12"/>
    </row>
    <row r="34" spans="1:8" ht="14" x14ac:dyDescent="0.15">
      <c r="A34" s="56"/>
      <c r="B34" s="35">
        <v>0.58333333333333337</v>
      </c>
      <c r="C34" s="5" t="s">
        <v>43</v>
      </c>
      <c r="D34" s="4" t="s">
        <v>6</v>
      </c>
      <c r="E34" s="6" t="s">
        <v>51</v>
      </c>
      <c r="F34" s="49">
        <v>30</v>
      </c>
      <c r="G34" s="49"/>
      <c r="H34" s="12"/>
    </row>
    <row r="35" spans="1:8" ht="14" x14ac:dyDescent="0.15">
      <c r="A35" s="56"/>
      <c r="B35" s="35">
        <v>0.625</v>
      </c>
      <c r="C35" s="5" t="s">
        <v>41</v>
      </c>
      <c r="D35" s="4" t="s">
        <v>2</v>
      </c>
      <c r="E35" s="5" t="s">
        <v>46</v>
      </c>
      <c r="F35" s="49">
        <v>0</v>
      </c>
      <c r="G35" s="49"/>
      <c r="H35" s="12"/>
    </row>
    <row r="36" spans="1:8" ht="14" x14ac:dyDescent="0.15">
      <c r="A36" s="56"/>
      <c r="B36" s="35">
        <v>0.66666666666666663</v>
      </c>
      <c r="C36" s="5" t="s">
        <v>42</v>
      </c>
      <c r="D36" s="4" t="s">
        <v>2</v>
      </c>
      <c r="E36" s="5" t="s">
        <v>48</v>
      </c>
      <c r="F36" s="49">
        <v>0</v>
      </c>
      <c r="G36" s="49"/>
      <c r="H36" s="12"/>
    </row>
    <row r="37" spans="1:8" ht="14" x14ac:dyDescent="0.15">
      <c r="A37" s="56"/>
      <c r="B37" s="35">
        <v>0.70833333333333337</v>
      </c>
      <c r="C37" s="5"/>
      <c r="D37" s="4"/>
      <c r="E37" s="5"/>
      <c r="F37" s="49"/>
      <c r="G37" s="49"/>
      <c r="H37" s="12"/>
    </row>
    <row r="38" spans="1:8" ht="14" x14ac:dyDescent="0.15">
      <c r="A38" s="56"/>
      <c r="B38" s="32">
        <v>0.75</v>
      </c>
      <c r="C38" s="5"/>
      <c r="D38" s="4"/>
      <c r="E38" s="6"/>
      <c r="F38" s="49"/>
      <c r="G38" s="49"/>
      <c r="H38" s="12"/>
    </row>
    <row r="39" spans="1:8" ht="14" x14ac:dyDescent="0.15">
      <c r="A39" s="56"/>
      <c r="B39" s="32">
        <v>0.79166666666666663</v>
      </c>
      <c r="C39" s="5" t="s">
        <v>52</v>
      </c>
      <c r="D39" s="4" t="s">
        <v>6</v>
      </c>
      <c r="E39" s="3" t="s">
        <v>46</v>
      </c>
      <c r="F39" s="49">
        <v>50</v>
      </c>
      <c r="G39" s="49"/>
      <c r="H39" s="12"/>
    </row>
    <row r="40" spans="1:8" ht="14" x14ac:dyDescent="0.15">
      <c r="A40" s="56"/>
      <c r="B40" s="32">
        <v>0.83333333333333337</v>
      </c>
      <c r="C40" s="25" t="s">
        <v>28</v>
      </c>
      <c r="D40" s="24" t="s">
        <v>5</v>
      </c>
      <c r="E40" s="25" t="s">
        <v>46</v>
      </c>
      <c r="F40" s="51">
        <v>250</v>
      </c>
      <c r="G40" s="49"/>
      <c r="H40" s="12"/>
    </row>
    <row r="41" spans="1:8" ht="15" thickBot="1" x14ac:dyDescent="0.2">
      <c r="A41" s="57"/>
      <c r="B41" s="33">
        <v>0.875</v>
      </c>
      <c r="C41" s="17"/>
      <c r="D41" s="14"/>
      <c r="E41" s="17"/>
      <c r="F41" s="50"/>
      <c r="G41" s="50"/>
      <c r="H41" s="15"/>
    </row>
    <row r="42" spans="1:8" ht="14" x14ac:dyDescent="0.15">
      <c r="A42" s="55" t="s">
        <v>10</v>
      </c>
      <c r="B42" s="34">
        <v>0.33333333333333331</v>
      </c>
      <c r="C42" s="8" t="s">
        <v>32</v>
      </c>
      <c r="D42" s="10" t="s">
        <v>6</v>
      </c>
      <c r="E42" s="18"/>
      <c r="F42" s="48">
        <v>0</v>
      </c>
      <c r="G42" s="48"/>
      <c r="H42" s="11"/>
    </row>
    <row r="43" spans="1:8" ht="14" x14ac:dyDescent="0.15">
      <c r="A43" s="56"/>
      <c r="B43" s="35">
        <v>0.375</v>
      </c>
      <c r="C43" s="5" t="s">
        <v>29</v>
      </c>
      <c r="D43" s="4" t="s">
        <v>12</v>
      </c>
      <c r="E43" s="5"/>
      <c r="F43" s="49"/>
      <c r="G43" s="49"/>
      <c r="H43" s="12"/>
    </row>
    <row r="44" spans="1:8" ht="14" x14ac:dyDescent="0.15">
      <c r="A44" s="56"/>
      <c r="B44" s="35">
        <v>0.41666666666666669</v>
      </c>
      <c r="C44" s="5"/>
      <c r="D44" s="4"/>
      <c r="E44" s="5"/>
      <c r="F44" s="49"/>
      <c r="G44" s="49"/>
      <c r="H44" s="12"/>
    </row>
    <row r="45" spans="1:8" ht="14" x14ac:dyDescent="0.15">
      <c r="A45" s="56"/>
      <c r="B45" s="35">
        <v>0.45833333333333331</v>
      </c>
      <c r="C45" s="5"/>
      <c r="D45" s="4"/>
      <c r="E45" s="6"/>
      <c r="F45" s="49"/>
      <c r="G45" s="49"/>
      <c r="H45" s="12"/>
    </row>
    <row r="46" spans="1:8" ht="14" x14ac:dyDescent="0.15">
      <c r="A46" s="56"/>
      <c r="B46" s="35">
        <v>0.5</v>
      </c>
      <c r="C46" s="27"/>
      <c r="D46" s="4"/>
      <c r="E46" s="6"/>
      <c r="F46" s="49"/>
      <c r="G46" s="49"/>
      <c r="H46" s="12"/>
    </row>
    <row r="47" spans="1:8" ht="14" x14ac:dyDescent="0.15">
      <c r="A47" s="56"/>
      <c r="B47" s="35">
        <v>0.54166666666666663</v>
      </c>
      <c r="C47" s="5"/>
      <c r="D47" s="4"/>
      <c r="E47" s="5"/>
      <c r="F47" s="49"/>
      <c r="G47" s="49"/>
      <c r="H47" s="12"/>
    </row>
    <row r="48" spans="1:8" ht="14" x14ac:dyDescent="0.15">
      <c r="A48" s="56"/>
      <c r="B48" s="35">
        <v>0.58333333333333337</v>
      </c>
      <c r="C48" s="5"/>
      <c r="D48" s="4"/>
      <c r="E48" s="6"/>
      <c r="F48" s="49"/>
      <c r="G48" s="49"/>
      <c r="H48" s="12"/>
    </row>
    <row r="49" spans="1:8" ht="14" x14ac:dyDescent="0.15">
      <c r="A49" s="56"/>
      <c r="B49" s="35">
        <v>0.625</v>
      </c>
      <c r="C49" s="6"/>
      <c r="D49" s="4"/>
      <c r="E49" s="5"/>
      <c r="F49" s="49"/>
      <c r="G49" s="49"/>
      <c r="H49" s="12"/>
    </row>
    <row r="50" spans="1:8" ht="14" x14ac:dyDescent="0.15">
      <c r="A50" s="56"/>
      <c r="B50" s="35">
        <v>0.66666666666666663</v>
      </c>
      <c r="C50" s="5"/>
      <c r="D50" s="4"/>
      <c r="E50" s="5"/>
      <c r="F50" s="49"/>
      <c r="G50" s="49"/>
      <c r="H50" s="12"/>
    </row>
    <row r="51" spans="1:8" ht="14" x14ac:dyDescent="0.15">
      <c r="A51" s="56"/>
      <c r="B51" s="35">
        <v>0.70833333333333337</v>
      </c>
      <c r="C51" s="5"/>
      <c r="D51" s="4"/>
      <c r="E51" s="5"/>
      <c r="F51" s="49"/>
      <c r="G51" s="49"/>
      <c r="H51" s="12"/>
    </row>
    <row r="52" spans="1:8" ht="14" x14ac:dyDescent="0.15">
      <c r="A52" s="56"/>
      <c r="B52" s="35">
        <v>0.75</v>
      </c>
      <c r="C52" s="5"/>
      <c r="D52" s="4"/>
      <c r="E52" s="5"/>
      <c r="F52" s="49"/>
      <c r="G52" s="49"/>
      <c r="H52" s="12"/>
    </row>
    <row r="53" spans="1:8" ht="14" x14ac:dyDescent="0.15">
      <c r="A53" s="56"/>
      <c r="B53" s="35">
        <v>0.79166666666666663</v>
      </c>
      <c r="C53" s="5"/>
      <c r="D53" s="4"/>
      <c r="E53" s="6"/>
      <c r="F53" s="49"/>
      <c r="G53" s="49"/>
      <c r="H53" s="12"/>
    </row>
    <row r="54" spans="1:8" ht="14" x14ac:dyDescent="0.15">
      <c r="A54" s="56"/>
      <c r="B54" s="35">
        <v>0.83333333333333337</v>
      </c>
      <c r="C54" s="6"/>
      <c r="D54" s="4"/>
      <c r="E54" s="6"/>
      <c r="F54" s="49"/>
      <c r="G54" s="49"/>
      <c r="H54" s="12"/>
    </row>
    <row r="55" spans="1:8" ht="15" thickBot="1" x14ac:dyDescent="0.2">
      <c r="A55" s="57"/>
      <c r="B55" s="37">
        <v>0.875</v>
      </c>
      <c r="C55" s="13"/>
      <c r="D55" s="14"/>
      <c r="E55" s="13"/>
      <c r="F55" s="50"/>
      <c r="G55" s="50"/>
      <c r="H55" s="15"/>
    </row>
    <row r="56" spans="1:8" ht="15" thickBot="1" x14ac:dyDescent="0.2">
      <c r="B56" s="39" t="s">
        <v>18</v>
      </c>
      <c r="C56" s="40"/>
      <c r="D56" s="41"/>
      <c r="E56" s="40"/>
      <c r="F56" s="59">
        <f>SUBTOTAL(109,Table30[Budget Cost (2 adults)])</f>
        <v>1403</v>
      </c>
      <c r="G56" s="59">
        <f>SUBTOTAL(109,Table30[Actual Cost])</f>
        <v>0</v>
      </c>
      <c r="H56" s="42"/>
    </row>
  </sheetData>
  <mergeCells count="4">
    <mergeCell ref="A8:A13"/>
    <mergeCell ref="A14:A27"/>
    <mergeCell ref="A28:A41"/>
    <mergeCell ref="A42:A55"/>
  </mergeCells>
  <dataValidations count="1">
    <dataValidation type="list" allowBlank="1" showInputMessage="1" showErrorMessage="1" sqref="D8:D55">
      <formula1>"Accomodation, Activity, Car, Food, Travel"</formula1>
    </dataValidation>
  </dataValidations>
  <pageMargins left="0.7" right="0.7" top="0.75" bottom="0.75" header="0.3" footer="0.3"/>
  <pageSetup orientation="portrait" horizontalDpi="0" verticalDpi="0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C3" sqref="C3"/>
    </sheetView>
  </sheetViews>
  <sheetFormatPr baseColWidth="10" defaultRowHeight="13" x14ac:dyDescent="0.15"/>
  <cols>
    <col min="2" max="2" width="12.5" customWidth="1"/>
    <col min="3" max="3" width="23.33203125" customWidth="1"/>
    <col min="4" max="4" width="15.33203125" customWidth="1"/>
  </cols>
  <sheetData>
    <row r="1" spans="1:4" x14ac:dyDescent="0.15">
      <c r="B1" s="29" t="s">
        <v>19</v>
      </c>
      <c r="C1" t="s">
        <v>24</v>
      </c>
      <c r="D1" t="s">
        <v>22</v>
      </c>
    </row>
    <row r="2" spans="1:4" x14ac:dyDescent="0.15">
      <c r="A2" s="58" t="s">
        <v>25</v>
      </c>
      <c r="B2" s="30" t="s">
        <v>5</v>
      </c>
      <c r="C2" s="43">
        <v>750</v>
      </c>
      <c r="D2" s="43"/>
    </row>
    <row r="3" spans="1:4" x14ac:dyDescent="0.15">
      <c r="A3" s="58"/>
      <c r="B3" s="30" t="s">
        <v>2</v>
      </c>
      <c r="C3" s="43">
        <v>418</v>
      </c>
      <c r="D3" s="43"/>
    </row>
    <row r="4" spans="1:4" x14ac:dyDescent="0.15">
      <c r="A4" s="58"/>
      <c r="B4" s="30" t="s">
        <v>6</v>
      </c>
      <c r="C4" s="43">
        <v>235</v>
      </c>
      <c r="D4" s="43"/>
    </row>
    <row r="5" spans="1:4" x14ac:dyDescent="0.15">
      <c r="A5" s="58"/>
      <c r="B5" s="30" t="s">
        <v>12</v>
      </c>
      <c r="C5" s="43"/>
      <c r="D5" s="43"/>
    </row>
    <row r="6" spans="1:4" x14ac:dyDescent="0.15">
      <c r="A6" s="58"/>
      <c r="B6" s="30" t="s">
        <v>20</v>
      </c>
      <c r="C6" s="43"/>
      <c r="D6" s="43"/>
    </row>
    <row r="7" spans="1:4" x14ac:dyDescent="0.15">
      <c r="B7" s="30" t="s">
        <v>21</v>
      </c>
      <c r="C7" s="43">
        <v>1403</v>
      </c>
      <c r="D7" s="43"/>
    </row>
  </sheetData>
  <mergeCells count="1">
    <mergeCell ref="A2:A6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Jasper</vt:lpstr>
      <vt:lpstr>SUMMARIES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2021-01-01T18:05:13Z</dcterms:created>
  <dcterms:modified xsi:type="dcterms:W3CDTF">2021-01-02T20:03:09Z</dcterms:modified>
</cp:coreProperties>
</file>